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08_三好庁舎\01　森林整備担当\☆４,治山関係\2-3　発注設計書\Ｒ06\05__【緊急予防】　三好市池南地区\工事\01_当初積算\PPI\"/>
    </mc:Choice>
  </mc:AlternateContent>
  <xr:revisionPtr revIDLastSave="0" documentId="13_ncr:1_{FDAA4118-CBDD-4B9A-917C-42E38E22E615}" xr6:coauthVersionLast="47" xr6:coauthVersionMax="47" xr10:uidLastSave="{00000000-0000-0000-0000-000000000000}"/>
  <bookViews>
    <workbookView xWindow="-120" yWindow="-120" windowWidth="38640" windowHeight="21240" tabRatio="818" xr2:uid="{00000000-000D-0000-FFFF-FFFF00000000}"/>
  </bookViews>
  <sheets>
    <sheet name="工事費内訳書" sheetId="59" r:id="rId1"/>
  </sheets>
  <definedNames>
    <definedName name="_xlnm.Print_Area" localSheetId="0">工事費内訳書!$A$1:$G$83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0" i="59"/>
  <c r="G19" i="59" s="1"/>
  <c r="G31" i="59"/>
  <c r="G36" i="59"/>
  <c r="G35" i="59" s="1"/>
  <c r="G38" i="59"/>
  <c r="G41" i="59"/>
  <c r="G40" i="59" s="1"/>
  <c r="G47" i="59"/>
  <c r="G49" i="59"/>
  <c r="G51" i="59"/>
  <c r="G57" i="59"/>
  <c r="G56" i="59" s="1"/>
  <c r="G55" i="59" s="1"/>
  <c r="G62" i="59"/>
  <c r="G71" i="59"/>
  <c r="G70" i="59" s="1"/>
  <c r="G69" i="59" s="1"/>
  <c r="G68" i="59" s="1"/>
  <c r="G75" i="59"/>
  <c r="G74" i="59" s="1"/>
  <c r="G73" i="59" s="1"/>
  <c r="G76" i="59"/>
  <c r="G79" i="59"/>
  <c r="G66" i="59" l="1"/>
  <c r="G65" i="59" s="1"/>
  <c r="G13" i="59"/>
  <c r="G12" i="59" s="1"/>
  <c r="G11" i="59" s="1"/>
  <c r="G10" i="59" s="1"/>
  <c r="G82" i="59" s="1"/>
  <c r="G83" i="59" s="1"/>
</calcChain>
</file>

<file path=xl/sharedStrings.xml><?xml version="1.0" encoding="utf-8"?>
<sst xmlns="http://schemas.openxmlformats.org/spreadsheetml/2006/main" count="161" uniqueCount="87">
  <si>
    <t>住　　　　所</t>
  </si>
  <si>
    <t>商号又は名称</t>
  </si>
  <si>
    <t>代 表 者 名</t>
  </si>
  <si>
    <t>工事費内訳書</t>
  </si>
  <si>
    <t>工 事 名</t>
  </si>
  <si>
    <t>Ｒ６三林　緊急予防　三好市池南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</si>
  <si>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</si>
  <si>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</si>
  <si>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</si>
  <si>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</si>
  <si>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</si>
  <si>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</si>
  <si>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</si>
  <si>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</si>
  <si>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</si>
  <si>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</si>
  <si>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</si>
  <si>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</si>
  <si>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</si>
  <si>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
_x000D_礫質土</t>
  </si>
  <si>
    <t>m3</t>
  </si>
  <si>
    <t>掘削
_x000D_軟岩IB</t>
  </si>
  <si>
    <t>岩盤掘削面整形・岩盤清掃
_x000D_岩盤掘削面整形</t>
  </si>
  <si>
    <t>㎡</t>
  </si>
  <si>
    <t>治山ダム工
_x000D_</t>
  </si>
  <si>
    <t>コンクリート谷止工
_x000D_</t>
  </si>
  <si>
    <t>コンクリート工（本堤）
_x000D_BB18-8-40　W/C≦60％</t>
  </si>
  <si>
    <t>目地板
_x000D_瀝青繊維質目地板 t=10mm</t>
  </si>
  <si>
    <t>型枠工（鉛直打継目）
_x000D_無筋</t>
  </si>
  <si>
    <t>止水板設置（塩化ビニール樹脂止水板）
_x000D_</t>
  </si>
  <si>
    <t>ｍ</t>
  </si>
  <si>
    <t>円形型枠（紙製）
_x000D_内径300mm 厚5.3mm 長4000mm</t>
  </si>
  <si>
    <t>本</t>
  </si>
  <si>
    <t>型枠工（本堤）
_x000D_</t>
  </si>
  <si>
    <t>角材式残存型枠工
_x000D_</t>
  </si>
  <si>
    <t>型枠工（放水路）
_x000D_無筋</t>
  </si>
  <si>
    <t>水平打継目鉄筋
_x000D_SD345　D22</t>
  </si>
  <si>
    <t>キャットウォーク
_x000D_</t>
  </si>
  <si>
    <t>間詰工
_x000D_</t>
  </si>
  <si>
    <t>コンクリート（間詰）
_x000D_BB18-8-40　W/C≦60％</t>
  </si>
  <si>
    <t>型枠工（間詰）
_x000D_小型</t>
  </si>
  <si>
    <t>裏石積工（間詰）
_x000D_t=15cm 割栗石80～150mm BB18-8-40 W/C≦60%</t>
  </si>
  <si>
    <t>渓間工付属物設置工
_x000D_</t>
  </si>
  <si>
    <t>堤名板取付工
_x000D_</t>
  </si>
  <si>
    <t>ネームプレート（ｱﾙﾐﾆｳﾑ軽合金鋳造製）
_x000D_A型(横40cm×縦30cm×1cm)　堤名板用</t>
  </si>
  <si>
    <t>枚</t>
  </si>
  <si>
    <t>点検施設工
_x000D_</t>
  </si>
  <si>
    <t>昇降ステップ
_x000D_ﾜｲﾄﾞｽﾃｯﾌﾟ300×19</t>
  </si>
  <si>
    <t>支障木処理工
_x000D_</t>
  </si>
  <si>
    <t>伐採費（スギ）
_x000D_15～48cm　小計7本</t>
  </si>
  <si>
    <t>スギ　伐採費
_x000D_胸高直径　15cm</t>
  </si>
  <si>
    <t>スギ　伐採費
_x000D_胸高直径　17cm</t>
  </si>
  <si>
    <t>スギ　伐採費
_x000D_胸高直径　36cm</t>
  </si>
  <si>
    <t>スギ　伐採費
_x000D_胸高直径　37cm</t>
  </si>
  <si>
    <t>スギ　伐採費
_x000D_胸高直径　48cm</t>
  </si>
  <si>
    <t>伐採費（ヒノキ）
_x000D_24cm　小計1本</t>
  </si>
  <si>
    <t>ヒノキ　伐採費
_x000D_胸高直径　24cm</t>
  </si>
  <si>
    <t>雑木　伐採費
_x000D_胸高直径　30cm</t>
  </si>
  <si>
    <t>根株処理
_x000D_</t>
  </si>
  <si>
    <t>処分費
_x000D_根株</t>
  </si>
  <si>
    <t>ケーブルクレーン資材運搬
_x000D_根株</t>
  </si>
  <si>
    <t>仮設工
_x000D_</t>
  </si>
  <si>
    <t>運搬設備工
_x000D_</t>
  </si>
  <si>
    <t>ケーブルクレーン架設･撤去
_x000D_</t>
  </si>
  <si>
    <t>基</t>
  </si>
  <si>
    <t>ウインチベース架設・撤去
_x000D_</t>
  </si>
  <si>
    <t>アンカー架設・撤去
_x000D_</t>
  </si>
  <si>
    <t>仮水路工
_x000D_</t>
  </si>
  <si>
    <t>排水管敷設・撤去
_x000D_300mm</t>
  </si>
  <si>
    <t>土のう締切工
_x000D_</t>
  </si>
  <si>
    <t>間接工事費
_x000D_</t>
  </si>
  <si>
    <t>共通仮設費
_x000D_</t>
  </si>
  <si>
    <t>共通仮設費（率計上）
_x000D_</t>
  </si>
  <si>
    <t>運搬費
_x000D_</t>
  </si>
  <si>
    <t>土工機械解体・組立
_x000D_最大部品重量　3t未満</t>
  </si>
  <si>
    <t>台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</si>
  <si>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</si>
  <si>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</si>
  <si>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</si>
  <si>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</si>
  <si>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</si>
  <si>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</si>
  <si>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</si>
  <si>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</si>
  <si>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</si>
  <si>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伐採費（雑木）
30cm　小計4本</t>
    <phoneticPr fontId="7"/>
  </si>
  <si>
    <t>機械運搬
根株</t>
    <rPh sb="0" eb="2">
      <t>キカイ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</si>
</sst>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5"/>
  <sheetViews>
    <sheetView showGridLines="0" tabSelected="1" topLeftCell="A41" zoomScaleNormal="100" zoomScaleSheetLayoutView="100" workbookViewId="0">
      <selection activeCell="B55" sqref="B55:D55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+G11+G65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+G13+G55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+G14+G19+G35+G40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20</v>
      </c>
      <c r="F16" s="11">
        <v>81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20</v>
      </c>
      <c r="F17" s="11">
        <v>138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23</v>
      </c>
      <c r="F18" s="11">
        <v>66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24" t="s">
        <v>24</v>
      </c>
      <c r="D19" s="25"/>
      <c r="E19" s="10" t="s">
        <v>13</v>
      </c>
      <c r="F19" s="11">
        <v>1</v>
      </c>
      <c r="G19" s="12">
        <f>+G20+G31</f>
        <v>0</v>
      </c>
      <c r="H19" s="13"/>
      <c r="I19" s="14">
        <v>10</v>
      </c>
      <c r="J19" s="14">
        <v>3</v>
      </c>
    </row>
    <row r="20" spans="1:10" ht="42" customHeight="1" x14ac:dyDescent="0.15">
      <c r="A20" s="15"/>
      <c r="B20" s="16"/>
      <c r="C20" s="16"/>
      <c r="D20" s="17" t="s">
        <v>25</v>
      </c>
      <c r="E20" s="10" t="s">
        <v>13</v>
      </c>
      <c r="F20" s="11">
        <v>1</v>
      </c>
      <c r="G20" s="12">
        <f>+G21+G22+G23+G24+G25+G26+G27+G28+G29+G30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26</v>
      </c>
      <c r="E21" s="10" t="s">
        <v>20</v>
      </c>
      <c r="F21" s="11">
        <v>202.7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27</v>
      </c>
      <c r="E22" s="10" t="s">
        <v>23</v>
      </c>
      <c r="F22" s="11">
        <v>16.8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28</v>
      </c>
      <c r="E23" s="10" t="s">
        <v>23</v>
      </c>
      <c r="F23" s="11">
        <v>16.8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29</v>
      </c>
      <c r="E24" s="10" t="s">
        <v>30</v>
      </c>
      <c r="F24" s="11">
        <v>7.2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31</v>
      </c>
      <c r="E25" s="10" t="s">
        <v>32</v>
      </c>
      <c r="F25" s="11">
        <v>3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33</v>
      </c>
      <c r="E26" s="10" t="s">
        <v>23</v>
      </c>
      <c r="F26" s="11">
        <v>131.6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34</v>
      </c>
      <c r="E27" s="10" t="s">
        <v>23</v>
      </c>
      <c r="F27" s="11">
        <v>78.099999999999994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35</v>
      </c>
      <c r="E28" s="10" t="s">
        <v>23</v>
      </c>
      <c r="F28" s="11">
        <v>3.4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36</v>
      </c>
      <c r="E29" s="10" t="s">
        <v>32</v>
      </c>
      <c r="F29" s="11">
        <v>145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37</v>
      </c>
      <c r="E30" s="10" t="s">
        <v>30</v>
      </c>
      <c r="F30" s="11">
        <v>57.8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38</v>
      </c>
      <c r="E31" s="10" t="s">
        <v>13</v>
      </c>
      <c r="F31" s="11">
        <v>1</v>
      </c>
      <c r="G31" s="12">
        <f>+G32+G33+G34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39</v>
      </c>
      <c r="E32" s="10" t="s">
        <v>20</v>
      </c>
      <c r="F32" s="11">
        <v>5.7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40</v>
      </c>
      <c r="E33" s="10" t="s">
        <v>23</v>
      </c>
      <c r="F33" s="11">
        <v>19.7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41</v>
      </c>
      <c r="E34" s="10" t="s">
        <v>23</v>
      </c>
      <c r="F34" s="11">
        <v>19.7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24" t="s">
        <v>42</v>
      </c>
      <c r="D35" s="25"/>
      <c r="E35" s="10" t="s">
        <v>13</v>
      </c>
      <c r="F35" s="11">
        <v>1</v>
      </c>
      <c r="G35" s="12">
        <f>+G36+G38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43</v>
      </c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44</v>
      </c>
      <c r="E37" s="10" t="s">
        <v>45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46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47</v>
      </c>
      <c r="E39" s="10" t="s">
        <v>32</v>
      </c>
      <c r="F39" s="11">
        <v>33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24" t="s">
        <v>48</v>
      </c>
      <c r="D40" s="25"/>
      <c r="E40" s="10" t="s">
        <v>13</v>
      </c>
      <c r="F40" s="11">
        <v>1</v>
      </c>
      <c r="G40" s="12">
        <f>+G41+G47+G49+G51</f>
        <v>0</v>
      </c>
      <c r="H40" s="13"/>
      <c r="I40" s="14">
        <v>31</v>
      </c>
      <c r="J40" s="14">
        <v>3</v>
      </c>
    </row>
    <row r="41" spans="1:10" ht="42" customHeight="1" x14ac:dyDescent="0.15">
      <c r="A41" s="15"/>
      <c r="B41" s="16"/>
      <c r="C41" s="16"/>
      <c r="D41" s="17" t="s">
        <v>49</v>
      </c>
      <c r="E41" s="10" t="s">
        <v>13</v>
      </c>
      <c r="F41" s="11">
        <v>1</v>
      </c>
      <c r="G41" s="12">
        <f>+G42+G43+G44+G45+G46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50</v>
      </c>
      <c r="E42" s="10" t="s">
        <v>32</v>
      </c>
      <c r="F42" s="11">
        <v>2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51</v>
      </c>
      <c r="E43" s="10" t="s">
        <v>32</v>
      </c>
      <c r="F43" s="11">
        <v>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52</v>
      </c>
      <c r="E44" s="10" t="s">
        <v>32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53</v>
      </c>
      <c r="E45" s="10" t="s">
        <v>32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54</v>
      </c>
      <c r="E46" s="10" t="s">
        <v>32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55</v>
      </c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56</v>
      </c>
      <c r="E48" s="10" t="s">
        <v>32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85</v>
      </c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57</v>
      </c>
      <c r="E50" s="10" t="s">
        <v>32</v>
      </c>
      <c r="F50" s="11">
        <v>4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58</v>
      </c>
      <c r="E51" s="10" t="s">
        <v>13</v>
      </c>
      <c r="F51" s="11">
        <v>1</v>
      </c>
      <c r="G51" s="12">
        <f>+G52+G53+G54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59</v>
      </c>
      <c r="E52" s="10" t="s">
        <v>20</v>
      </c>
      <c r="F52" s="11">
        <v>4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60</v>
      </c>
      <c r="E53" s="10" t="s">
        <v>20</v>
      </c>
      <c r="F53" s="11">
        <v>4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86</v>
      </c>
      <c r="E54" s="10" t="s">
        <v>20</v>
      </c>
      <c r="F54" s="11">
        <v>4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24" t="s">
        <v>61</v>
      </c>
      <c r="C55" s="24"/>
      <c r="D55" s="25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2</v>
      </c>
    </row>
    <row r="56" spans="1:10" ht="42" customHeight="1" x14ac:dyDescent="0.15">
      <c r="A56" s="15"/>
      <c r="B56" s="16"/>
      <c r="C56" s="24" t="s">
        <v>61</v>
      </c>
      <c r="D56" s="25"/>
      <c r="E56" s="10" t="s">
        <v>13</v>
      </c>
      <c r="F56" s="11">
        <v>1</v>
      </c>
      <c r="G56" s="12">
        <f>+G57+G62</f>
        <v>0</v>
      </c>
      <c r="H56" s="13"/>
      <c r="I56" s="14">
        <v>47</v>
      </c>
      <c r="J56" s="14">
        <v>3</v>
      </c>
    </row>
    <row r="57" spans="1:10" ht="42" customHeight="1" x14ac:dyDescent="0.15">
      <c r="A57" s="15"/>
      <c r="B57" s="16"/>
      <c r="C57" s="16"/>
      <c r="D57" s="17" t="s">
        <v>62</v>
      </c>
      <c r="E57" s="10" t="s">
        <v>13</v>
      </c>
      <c r="F57" s="11">
        <v>1</v>
      </c>
      <c r="G57" s="12">
        <f>+G58+G59+G60+G61</f>
        <v>0</v>
      </c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63</v>
      </c>
      <c r="E58" s="10" t="s">
        <v>64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65</v>
      </c>
      <c r="E59" s="10" t="s">
        <v>64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66</v>
      </c>
      <c r="E60" s="10" t="s">
        <v>64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66</v>
      </c>
      <c r="E61" s="10" t="s">
        <v>64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67</v>
      </c>
      <c r="E62" s="10" t="s">
        <v>13</v>
      </c>
      <c r="F62" s="11">
        <v>1</v>
      </c>
      <c r="G62" s="12">
        <f>+G63+G64</f>
        <v>0</v>
      </c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68</v>
      </c>
      <c r="E63" s="10" t="s">
        <v>30</v>
      </c>
      <c r="F63" s="11">
        <v>50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69</v>
      </c>
      <c r="E64" s="10" t="s">
        <v>23</v>
      </c>
      <c r="F64" s="11">
        <v>0.8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23" t="s">
        <v>70</v>
      </c>
      <c r="B65" s="24"/>
      <c r="C65" s="24"/>
      <c r="D65" s="25"/>
      <c r="E65" s="10" t="s">
        <v>13</v>
      </c>
      <c r="F65" s="11">
        <v>1</v>
      </c>
      <c r="G65" s="12">
        <f>+G66+G79</f>
        <v>0</v>
      </c>
      <c r="H65" s="13"/>
      <c r="I65" s="14">
        <v>56</v>
      </c>
      <c r="J65" s="14"/>
    </row>
    <row r="66" spans="1:10" ht="42" customHeight="1" x14ac:dyDescent="0.15">
      <c r="A66" s="23" t="s">
        <v>71</v>
      </c>
      <c r="B66" s="24"/>
      <c r="C66" s="24"/>
      <c r="D66" s="25"/>
      <c r="E66" s="10" t="s">
        <v>13</v>
      </c>
      <c r="F66" s="11">
        <v>1</v>
      </c>
      <c r="G66" s="12">
        <f>+G67+G68+G73</f>
        <v>0</v>
      </c>
      <c r="H66" s="13"/>
      <c r="I66" s="14">
        <v>57</v>
      </c>
      <c r="J66" s="14">
        <v>200</v>
      </c>
    </row>
    <row r="67" spans="1:10" ht="42" customHeight="1" x14ac:dyDescent="0.15">
      <c r="A67" s="23" t="s">
        <v>72</v>
      </c>
      <c r="B67" s="24"/>
      <c r="C67" s="24"/>
      <c r="D67" s="25"/>
      <c r="E67" s="10" t="s">
        <v>13</v>
      </c>
      <c r="F67" s="11">
        <v>1</v>
      </c>
      <c r="G67" s="18"/>
      <c r="H67" s="13"/>
      <c r="I67" s="14">
        <v>58</v>
      </c>
      <c r="J67" s="14"/>
    </row>
    <row r="68" spans="1:10" ht="42" customHeight="1" x14ac:dyDescent="0.15">
      <c r="A68" s="23" t="s">
        <v>73</v>
      </c>
      <c r="B68" s="24"/>
      <c r="C68" s="24"/>
      <c r="D68" s="25"/>
      <c r="E68" s="10" t="s">
        <v>13</v>
      </c>
      <c r="F68" s="11">
        <v>1</v>
      </c>
      <c r="G68" s="12">
        <f>+G69</f>
        <v>0</v>
      </c>
      <c r="H68" s="13"/>
      <c r="I68" s="14">
        <v>59</v>
      </c>
      <c r="J68" s="14">
        <v>1</v>
      </c>
    </row>
    <row r="69" spans="1:10" ht="42" customHeight="1" x14ac:dyDescent="0.15">
      <c r="A69" s="15"/>
      <c r="B69" s="24" t="s">
        <v>73</v>
      </c>
      <c r="C69" s="24"/>
      <c r="D69" s="25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2</v>
      </c>
    </row>
    <row r="70" spans="1:10" ht="42" customHeight="1" x14ac:dyDescent="0.15">
      <c r="A70" s="15"/>
      <c r="B70" s="16"/>
      <c r="C70" s="24" t="s">
        <v>73</v>
      </c>
      <c r="D70" s="25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3</v>
      </c>
    </row>
    <row r="71" spans="1:10" ht="42" customHeight="1" x14ac:dyDescent="0.15">
      <c r="A71" s="15"/>
      <c r="B71" s="16"/>
      <c r="C71" s="16"/>
      <c r="D71" s="17" t="s">
        <v>73</v>
      </c>
      <c r="E71" s="10" t="s">
        <v>13</v>
      </c>
      <c r="F71" s="11">
        <v>1</v>
      </c>
      <c r="G71" s="12">
        <f>+G72</f>
        <v>0</v>
      </c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74</v>
      </c>
      <c r="E72" s="10" t="s">
        <v>75</v>
      </c>
      <c r="F72" s="11">
        <v>2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23" t="s">
        <v>76</v>
      </c>
      <c r="B73" s="24"/>
      <c r="C73" s="24"/>
      <c r="D73" s="25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1</v>
      </c>
    </row>
    <row r="74" spans="1:10" ht="42" customHeight="1" x14ac:dyDescent="0.15">
      <c r="A74" s="15"/>
      <c r="B74" s="24" t="s">
        <v>76</v>
      </c>
      <c r="C74" s="24"/>
      <c r="D74" s="25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2</v>
      </c>
    </row>
    <row r="75" spans="1:10" ht="42" customHeight="1" x14ac:dyDescent="0.15">
      <c r="A75" s="15"/>
      <c r="B75" s="16"/>
      <c r="C75" s="24" t="s">
        <v>76</v>
      </c>
      <c r="D75" s="25"/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3</v>
      </c>
    </row>
    <row r="76" spans="1:10" ht="42" customHeight="1" x14ac:dyDescent="0.15">
      <c r="A76" s="15"/>
      <c r="B76" s="16"/>
      <c r="C76" s="16"/>
      <c r="D76" s="17" t="s">
        <v>76</v>
      </c>
      <c r="E76" s="10" t="s">
        <v>13</v>
      </c>
      <c r="F76" s="11">
        <v>1</v>
      </c>
      <c r="G76" s="12">
        <f>+G77+G78</f>
        <v>0</v>
      </c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77</v>
      </c>
      <c r="E77" s="10" t="s">
        <v>64</v>
      </c>
      <c r="F77" s="11">
        <v>1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78</v>
      </c>
      <c r="E78" s="10" t="s">
        <v>13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23" t="s">
        <v>79</v>
      </c>
      <c r="B79" s="24"/>
      <c r="C79" s="24"/>
      <c r="D79" s="25"/>
      <c r="E79" s="10" t="s">
        <v>13</v>
      </c>
      <c r="F79" s="11">
        <v>1</v>
      </c>
      <c r="G79" s="12">
        <f>+G80</f>
        <v>0</v>
      </c>
      <c r="H79" s="13"/>
      <c r="I79" s="14">
        <v>70</v>
      </c>
      <c r="J79" s="14">
        <v>210</v>
      </c>
    </row>
    <row r="80" spans="1:10" ht="42" customHeight="1" x14ac:dyDescent="0.15">
      <c r="A80" s="23" t="s">
        <v>80</v>
      </c>
      <c r="B80" s="24"/>
      <c r="C80" s="24"/>
      <c r="D80" s="25"/>
      <c r="E80" s="10" t="s">
        <v>13</v>
      </c>
      <c r="F80" s="11">
        <v>1</v>
      </c>
      <c r="G80" s="18"/>
      <c r="H80" s="13"/>
      <c r="I80" s="14">
        <v>71</v>
      </c>
      <c r="J80" s="14"/>
    </row>
    <row r="81" spans="1:10" ht="42" customHeight="1" x14ac:dyDescent="0.15">
      <c r="A81" s="23" t="s">
        <v>81</v>
      </c>
      <c r="B81" s="24"/>
      <c r="C81" s="24"/>
      <c r="D81" s="25"/>
      <c r="E81" s="10" t="s">
        <v>13</v>
      </c>
      <c r="F81" s="11">
        <v>1</v>
      </c>
      <c r="G81" s="18"/>
      <c r="H81" s="13"/>
      <c r="I81" s="14">
        <v>72</v>
      </c>
      <c r="J81" s="14">
        <v>220</v>
      </c>
    </row>
    <row r="82" spans="1:10" ht="42" customHeight="1" x14ac:dyDescent="0.15">
      <c r="A82" s="23" t="s">
        <v>82</v>
      </c>
      <c r="B82" s="24"/>
      <c r="C82" s="24"/>
      <c r="D82" s="25"/>
      <c r="E82" s="10" t="s">
        <v>13</v>
      </c>
      <c r="F82" s="11">
        <v>1</v>
      </c>
      <c r="G82" s="12">
        <f>+G10+G81</f>
        <v>0</v>
      </c>
      <c r="H82" s="13"/>
      <c r="I82" s="14">
        <v>73</v>
      </c>
      <c r="J82" s="14">
        <v>30</v>
      </c>
    </row>
    <row r="83" spans="1:10" ht="42" customHeight="1" x14ac:dyDescent="0.15">
      <c r="A83" s="26" t="s">
        <v>83</v>
      </c>
      <c r="B83" s="27"/>
      <c r="C83" s="27"/>
      <c r="D83" s="28"/>
      <c r="E83" s="19" t="s">
        <v>84</v>
      </c>
      <c r="F83" s="20" t="s">
        <v>84</v>
      </c>
      <c r="G83" s="21">
        <f>G82</f>
        <v>0</v>
      </c>
      <c r="I83" s="22">
        <v>74</v>
      </c>
      <c r="J83" s="22">
        <v>90</v>
      </c>
    </row>
    <row r="84" spans="1:10" ht="42" customHeight="1" x14ac:dyDescent="0.15"/>
    <row r="85" spans="1:10" ht="42" customHeight="1" x14ac:dyDescent="0.15"/>
  </sheetData>
  <sheetProtection algorithmName="SHA-512" hashValue="uy+aQs4XCzNg9x/rP/LEChv6Ot8DFB90whxjCFgaezeU3fdzq5FM11pQYy0W23BXs3QsNoN1WYYV43Jcpq76jw==" saltValue="DMqvJoZpE1VLlKQ8bOSt1Q==" spinCount="100000" sheet="1" objects="1" scenarios="1"/>
  <mergeCells count="30">
    <mergeCell ref="A83:D8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5:D35"/>
    <mergeCell ref="C40:D40"/>
    <mergeCell ref="B55:D55"/>
    <mergeCell ref="C56:D56"/>
    <mergeCell ref="A65:D65"/>
    <mergeCell ref="A66:D66"/>
    <mergeCell ref="A67:D67"/>
    <mergeCell ref="A68:D68"/>
    <mergeCell ref="A79:D79"/>
    <mergeCell ref="A80:D80"/>
    <mergeCell ref="A81:D81"/>
    <mergeCell ref="A82:D82"/>
    <mergeCell ref="B69:D69"/>
    <mergeCell ref="C70:D70"/>
    <mergeCell ref="A73:D73"/>
    <mergeCell ref="B74:D74"/>
    <mergeCell ref="C75:D75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fujimaru yukinori</cp:lastModifiedBy>
  <cp:lastPrinted>2020-10-12T05:07:54Z</cp:lastPrinted>
  <dcterms:created xsi:type="dcterms:W3CDTF">2014-01-09T08:55:00Z</dcterms:created>
  <dcterms:modified xsi:type="dcterms:W3CDTF">2024-10-08T09:01:11Z</dcterms:modified>
</cp:coreProperties>
</file>